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<sst xmlns="http://schemas.openxmlformats.org/spreadsheetml/2006/main" count="20" uniqueCount="15">
  <si>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Ｉ社</t>
  </si>
  <si>
    <t>パネル等</t>
  </si>
  <si>
    <t>取付工事</t>
  </si>
  <si>
    <t>計器</t>
  </si>
  <si>
    <t>合計</t>
  </si>
  <si>
    <t>値引き</t>
  </si>
  <si>
    <t>価格</t>
  </si>
  <si>
    <t>税込価格</t>
  </si>
  <si>
    <t>C社</t>
  </si>
  <si>
    <t>E社</t>
  </si>
  <si>
    <t>価格／ｋｗ</t>
  </si>
  <si>
    <t>パネル
合計電力(KW)</t>
  </si>
  <si>
    <t>年間
発電量kwh</t>
  </si>
  <si>
    <t>償還（年）</t>
  </si>
  <si>
    <t>年間収入(\26.88)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</si>
</sst>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&quot;\&quot;#,##0_);[Red]\(&quot;\&quot;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5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5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5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workbookViewId="0" topLeftCell="A1">
      <selection activeCell="H19" sqref="H19"/>
    </sheetView>
  </sheetViews>
  <sheetFormatPr defaultColWidth="9.00390625" defaultRowHeight="13.5"/>
  <cols>
    <col min="2" max="2" width="8.50390625" style="0" customWidth="1"/>
    <col min="3" max="3" width="11.00390625" style="0" bestFit="1" customWidth="1"/>
    <col min="4" max="4" width="9.50390625" style="0" bestFit="1" customWidth="1"/>
    <col min="5" max="5" width="9.25390625" style="0" bestFit="1" customWidth="1"/>
    <col min="6" max="9" width="11.00390625" style="0" bestFit="1" customWidth="1"/>
    <col min="10" max="10" width="9.50390625" style="0" bestFit="1" customWidth="1"/>
    <col min="11" max="11" width="8.125" style="0" customWidth="1"/>
  </cols>
  <sheetData>
    <row r="1" spans="1:13" ht="38.25" customHeight="1" thickBot="1">
      <c r="A1" s="19"/>
      <c r="B1" s="15" t="s">
        <v>11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10</v>
      </c>
      <c r="K1" s="13" t="s">
        <v>12</v>
      </c>
      <c r="L1" s="13" t="s">
        <v>14</v>
      </c>
      <c r="M1" s="14" t="s">
        <v>13</v>
      </c>
    </row>
    <row r="2" spans="1:13" ht="13.5">
      <c r="A2" s="20" t="s">
        <v>0</v>
      </c>
      <c r="B2" s="16">
        <v>6.48</v>
      </c>
      <c r="C2" s="9">
        <v>4055000</v>
      </c>
      <c r="D2" s="9">
        <v>400000</v>
      </c>
      <c r="E2" s="9">
        <v>20000</v>
      </c>
      <c r="F2" s="9">
        <f aca="true" t="shared" si="0" ref="F2:F9">C2+D2+E2</f>
        <v>4475000</v>
      </c>
      <c r="G2" s="9">
        <v>980000</v>
      </c>
      <c r="H2" s="9">
        <f aca="true" t="shared" si="1" ref="H2:H9">F2-G2</f>
        <v>3495000</v>
      </c>
      <c r="I2" s="9">
        <f aca="true" t="shared" si="2" ref="I2:I9">H2*1.05</f>
        <v>3669750</v>
      </c>
      <c r="J2" s="9">
        <f>I2/B2</f>
        <v>566319.4444444444</v>
      </c>
      <c r="K2" s="10">
        <f>B2*980</f>
        <v>6350.400000000001</v>
      </c>
      <c r="L2" s="11">
        <f>K2*26.88</f>
        <v>170698.752</v>
      </c>
      <c r="M2" s="12">
        <f>I2/L2</f>
        <v>21.49839970710506</v>
      </c>
    </row>
    <row r="3" spans="1:13" ht="13.5">
      <c r="A3" s="21" t="s">
        <v>0</v>
      </c>
      <c r="B3" s="17">
        <v>5.76</v>
      </c>
      <c r="C3" s="1">
        <v>3665000</v>
      </c>
      <c r="D3" s="1">
        <v>370000</v>
      </c>
      <c r="E3" s="1">
        <v>20000</v>
      </c>
      <c r="F3" s="1">
        <f t="shared" si="0"/>
        <v>4055000</v>
      </c>
      <c r="G3" s="1">
        <v>855000</v>
      </c>
      <c r="H3" s="1">
        <f t="shared" si="1"/>
        <v>3200000</v>
      </c>
      <c r="I3" s="1">
        <f t="shared" si="2"/>
        <v>3360000</v>
      </c>
      <c r="J3" s="1">
        <f aca="true" t="shared" si="3" ref="J3:J9">I3/B3</f>
        <v>583333.3333333334</v>
      </c>
      <c r="K3" s="2">
        <f aca="true" t="shared" si="4" ref="K3:K9">B3*980</f>
        <v>5644.8</v>
      </c>
      <c r="L3" s="3">
        <f aca="true" t="shared" si="5" ref="L3:L9">K3*26.88</f>
        <v>151732.224</v>
      </c>
      <c r="M3" s="4">
        <f aca="true" t="shared" si="6" ref="M3:M9">I3/L3</f>
        <v>22.144274376417236</v>
      </c>
    </row>
    <row r="4" spans="1:13" ht="13.5">
      <c r="A4" s="21" t="s">
        <v>0</v>
      </c>
      <c r="B4" s="17">
        <v>5.04</v>
      </c>
      <c r="C4" s="1">
        <v>3275000</v>
      </c>
      <c r="D4" s="1">
        <v>350000</v>
      </c>
      <c r="E4" s="1">
        <v>20000</v>
      </c>
      <c r="F4" s="1">
        <f t="shared" si="0"/>
        <v>3645000</v>
      </c>
      <c r="G4" s="1">
        <v>795000</v>
      </c>
      <c r="H4" s="1">
        <f t="shared" si="1"/>
        <v>2850000</v>
      </c>
      <c r="I4" s="1">
        <f t="shared" si="2"/>
        <v>2992500</v>
      </c>
      <c r="J4" s="1">
        <f t="shared" si="3"/>
        <v>593750</v>
      </c>
      <c r="K4" s="2">
        <f t="shared" si="4"/>
        <v>4939.2</v>
      </c>
      <c r="L4" s="3">
        <f t="shared" si="5"/>
        <v>132765.696</v>
      </c>
      <c r="M4" s="4">
        <f t="shared" si="6"/>
        <v>22.539707847424683</v>
      </c>
    </row>
    <row r="5" spans="1:13" ht="13.5">
      <c r="A5" s="21" t="s">
        <v>0</v>
      </c>
      <c r="B5" s="17">
        <v>3.78</v>
      </c>
      <c r="C5" s="1">
        <v>2455000</v>
      </c>
      <c r="D5" s="1">
        <v>290000</v>
      </c>
      <c r="E5" s="1">
        <v>20000</v>
      </c>
      <c r="F5" s="1">
        <f t="shared" si="0"/>
        <v>2765000</v>
      </c>
      <c r="G5" s="1">
        <v>565000</v>
      </c>
      <c r="H5" s="1">
        <f t="shared" si="1"/>
        <v>2200000</v>
      </c>
      <c r="I5" s="1">
        <f t="shared" si="2"/>
        <v>2310000</v>
      </c>
      <c r="J5" s="1">
        <f t="shared" si="3"/>
        <v>611111.1111111111</v>
      </c>
      <c r="K5" s="2">
        <f t="shared" si="4"/>
        <v>3704.3999999999996</v>
      </c>
      <c r="L5" s="3">
        <f t="shared" si="5"/>
        <v>99574.27199999998</v>
      </c>
      <c r="M5" s="4">
        <f t="shared" si="6"/>
        <v>23.198763632437107</v>
      </c>
    </row>
    <row r="6" spans="1:13" ht="13.5">
      <c r="A6" s="21" t="s">
        <v>8</v>
      </c>
      <c r="B6" s="17">
        <v>4.05</v>
      </c>
      <c r="C6" s="1">
        <v>3366320</v>
      </c>
      <c r="D6" s="1">
        <v>646000</v>
      </c>
      <c r="E6" s="1">
        <v>69000</v>
      </c>
      <c r="F6" s="1">
        <f t="shared" si="0"/>
        <v>4081320</v>
      </c>
      <c r="G6" s="1">
        <v>1181320</v>
      </c>
      <c r="H6" s="1">
        <f t="shared" si="1"/>
        <v>2900000</v>
      </c>
      <c r="I6" s="1">
        <f t="shared" si="2"/>
        <v>3045000</v>
      </c>
      <c r="J6" s="1">
        <f t="shared" si="3"/>
        <v>751851.8518518519</v>
      </c>
      <c r="K6" s="2">
        <f t="shared" si="4"/>
        <v>3969</v>
      </c>
      <c r="L6" s="3">
        <f t="shared" si="5"/>
        <v>106686.72</v>
      </c>
      <c r="M6" s="4">
        <f t="shared" si="6"/>
        <v>28.5415091962711</v>
      </c>
    </row>
    <row r="7" spans="1:13" ht="13.5">
      <c r="A7" s="21" t="s">
        <v>9</v>
      </c>
      <c r="B7" s="17">
        <v>5.85</v>
      </c>
      <c r="C7" s="1">
        <v>3863400</v>
      </c>
      <c r="D7" s="1">
        <v>545000</v>
      </c>
      <c r="E7" s="1">
        <v>78000</v>
      </c>
      <c r="F7" s="1">
        <f t="shared" si="0"/>
        <v>4486400</v>
      </c>
      <c r="G7" s="1"/>
      <c r="H7" s="1">
        <f t="shared" si="1"/>
        <v>4486400</v>
      </c>
      <c r="I7" s="1">
        <f t="shared" si="2"/>
        <v>4710720</v>
      </c>
      <c r="J7" s="1">
        <f>I7/B7</f>
        <v>805251.2820512821</v>
      </c>
      <c r="K7" s="2">
        <f>B7*980</f>
        <v>5733</v>
      </c>
      <c r="L7" s="3">
        <f>K7*26.88</f>
        <v>154103.04</v>
      </c>
      <c r="M7" s="4">
        <f>I7/L7</f>
        <v>30.56863771149485</v>
      </c>
    </row>
    <row r="8" spans="1:13" ht="13.5">
      <c r="A8" s="21" t="s">
        <v>9</v>
      </c>
      <c r="B8" s="17">
        <v>4.875</v>
      </c>
      <c r="C8" s="1">
        <v>3281400</v>
      </c>
      <c r="D8" s="1">
        <v>520000</v>
      </c>
      <c r="E8" s="1">
        <v>78000</v>
      </c>
      <c r="F8" s="1">
        <f t="shared" si="0"/>
        <v>3879400</v>
      </c>
      <c r="G8" s="1"/>
      <c r="H8" s="1">
        <f t="shared" si="1"/>
        <v>3879400</v>
      </c>
      <c r="I8" s="1">
        <f t="shared" si="2"/>
        <v>4073370</v>
      </c>
      <c r="J8" s="1">
        <f t="shared" si="3"/>
        <v>835563.0769230769</v>
      </c>
      <c r="K8" s="2">
        <f t="shared" si="4"/>
        <v>4777.5</v>
      </c>
      <c r="L8" s="3">
        <f t="shared" si="5"/>
        <v>128419.2</v>
      </c>
      <c r="M8" s="4">
        <f t="shared" si="6"/>
        <v>31.719322344322347</v>
      </c>
    </row>
    <row r="9" spans="1:13" ht="14.25" thickBot="1">
      <c r="A9" s="22" t="s">
        <v>9</v>
      </c>
      <c r="B9" s="18">
        <v>4.095</v>
      </c>
      <c r="C9" s="5">
        <v>2726800</v>
      </c>
      <c r="D9" s="5">
        <v>505000</v>
      </c>
      <c r="E9" s="5">
        <v>78000</v>
      </c>
      <c r="F9" s="5">
        <f t="shared" si="0"/>
        <v>3309800</v>
      </c>
      <c r="G9" s="5"/>
      <c r="H9" s="5">
        <f t="shared" si="1"/>
        <v>3309800</v>
      </c>
      <c r="I9" s="5">
        <f t="shared" si="2"/>
        <v>3475290</v>
      </c>
      <c r="J9" s="5">
        <f t="shared" si="3"/>
        <v>848666.6666666667</v>
      </c>
      <c r="K9" s="6">
        <f t="shared" si="4"/>
        <v>4013.1</v>
      </c>
      <c r="L9" s="7">
        <f t="shared" si="5"/>
        <v>107872.128</v>
      </c>
      <c r="M9" s="8">
        <f t="shared" si="6"/>
        <v>32.21675574991902</v>
      </c>
    </row>
  </sheetData>
  <printOptions/>
  <pageMargins left="0.75" right="0.75" top="1" bottom="1" header="0.512" footer="0.51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</dc:creator>
  <cp:keywords/>
  <dc:description/>
  <cp:lastModifiedBy>上田</cp:lastModifiedBy>
  <cp:lastPrinted>2007-03-06T13:13:11Z</cp:lastPrinted>
  <dcterms:created xsi:type="dcterms:W3CDTF">2007-03-04T12:15:33Z</dcterms:created>
  <dcterms:modified xsi:type="dcterms:W3CDTF">2007-03-06T13:13:56Z</dcterms:modified>
  <cp:category/>
  <cp:version/>
  <cp:contentType/>
  <cp:contentStatus/>
</cp:coreProperties>
</file>